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<sst xmlns="http://schemas.openxmlformats.org/spreadsheetml/2006/main" count="39" uniqueCount="36">
  <si>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</si>
  <si>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</si>
  <si>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</si>
  <si>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</si>
  <si>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</si>
  <si>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</si>
  <si>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</si>
  <si>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</si>
  <si>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</si>
  <si>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</si>
  <si>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</si>
  <si>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</si>
  <si>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t>補繳以前月份
午餐費</t>
  </si>
  <si>
    <t>食  油</t>
  </si>
  <si>
    <t xml:space="preserve">   嘉義縣鹿草鄉重寮國民小學</t>
  </si>
  <si>
    <t>103年7月份學校午餐費收支結算表</t>
  </si>
  <si>
    <t xml:space="preserve">一、本月每人收午餐費 620 元
二、應收午餐費
      學  生     人
      教職員   人
      工  友     人
      合  計      人 共          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</si>
  <si>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</si>
  <si>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中低低收入戶學生補助費</t>
  </si>
  <si>
    <t>調味品</t>
  </si>
  <si>
    <t>清寒學生
補助費</t>
  </si>
  <si>
    <t>人事費</t>
  </si>
  <si>
    <t>小型偏遠學校午餐補助費</t>
  </si>
  <si>
    <t>燃料費(水電)</t>
  </si>
  <si>
    <t>其  他</t>
  </si>
  <si>
    <t>設備維護費</t>
  </si>
  <si>
    <t>午餐退費
收入減帳</t>
  </si>
  <si>
    <t>雜支</t>
  </si>
  <si>
    <t xml:space="preserve">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</si>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</sst>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1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76" fontId="3" fillId="0" borderId="10" xfId="33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33" applyNumberFormat="1" applyFont="1" applyBorder="1" applyAlignment="1">
      <alignment vertical="center"/>
    </xf>
    <xf numFmtId="10" fontId="3" fillId="0" borderId="10" xfId="3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38" applyFont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176" fontId="3" fillId="0" borderId="0" xfId="33" applyNumberFormat="1" applyFont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0027;&#35336;\&#21320;&#39184;&#20027;&#35336;&#24115;&#21209;\101&#23416;&#24180;&#23416;&#26657;&#21320;&#39184;&#36027;&#26126;&#32048;&#20998;&#39006;&#24115;&#21450;&#32080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1320;&#39184;&#20027;&#35336;\&#21320;&#39184;&#20027;&#35336;&#24115;&#21209;\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分類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">
        <row r="4">
          <cell r="P4">
            <v>130919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4025</v>
          </cell>
          <cell r="L48">
            <v>7952</v>
          </cell>
          <cell r="M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4025</v>
          </cell>
          <cell r="L49">
            <v>7952</v>
          </cell>
          <cell r="M49">
            <v>0</v>
          </cell>
          <cell r="N49">
            <v>0</v>
          </cell>
          <cell r="P49">
            <v>121266</v>
          </cell>
        </row>
        <row r="52">
          <cell r="K52">
            <v>2324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11" sqref="J11"/>
    </sheetView>
  </sheetViews>
  <sheetFormatPr defaultColWidth="8.875" defaultRowHeight="16.5"/>
  <cols>
    <col min="1" max="1" width="13.875" style="14" customWidth="1"/>
    <col min="2" max="2" width="12.625" style="15" customWidth="1"/>
    <col min="3" max="3" width="42.375" style="14" customWidth="1"/>
    <col min="4" max="4" width="14.875" style="14" customWidth="1"/>
    <col min="5" max="5" width="13.625" style="15" customWidth="1"/>
    <col min="6" max="6" width="12.625" style="14" customWidth="1"/>
    <col min="7" max="7" width="13.25390625" style="15" customWidth="1"/>
    <col min="8" max="8" width="11.75390625" style="14" customWidth="1"/>
    <col min="9" max="16384" width="8.875" style="14" customWidth="1"/>
  </cols>
  <sheetData>
    <row r="1" spans="1:8" ht="25.5">
      <c r="A1" s="16" t="s">
        <v>14</v>
      </c>
      <c r="B1" s="16"/>
      <c r="C1" s="16"/>
      <c r="D1" s="17" t="s">
        <v>15</v>
      </c>
      <c r="E1" s="17"/>
      <c r="F1" s="17"/>
      <c r="G1" s="17"/>
      <c r="H1" s="17"/>
    </row>
    <row r="2" spans="1:8" ht="25.5" customHeight="1">
      <c r="A2" s="18" t="s">
        <v>1</v>
      </c>
      <c r="B2" s="18"/>
      <c r="C2" s="18"/>
      <c r="D2" s="18" t="s">
        <v>2</v>
      </c>
      <c r="E2" s="18"/>
      <c r="F2" s="18"/>
      <c r="G2" s="18" t="s">
        <v>0</v>
      </c>
      <c r="H2" s="18"/>
    </row>
    <row r="3" spans="1:8" ht="25.5" customHeight="1">
      <c r="A3" s="2" t="s">
        <v>3</v>
      </c>
      <c r="B3" s="1" t="s">
        <v>4</v>
      </c>
      <c r="C3" s="2" t="s">
        <v>5</v>
      </c>
      <c r="D3" s="2" t="s">
        <v>6</v>
      </c>
      <c r="E3" s="1" t="s">
        <v>7</v>
      </c>
      <c r="F3" s="2" t="s">
        <v>8</v>
      </c>
      <c r="G3" s="1" t="s">
        <v>7</v>
      </c>
      <c r="H3" s="2" t="s">
        <v>8</v>
      </c>
    </row>
    <row r="4" spans="1:8" ht="25.5" customHeight="1">
      <c r="A4" s="2" t="s">
        <v>9</v>
      </c>
      <c r="B4" s="3">
        <f>'[2]07分類帳'!P4</f>
        <v>130919</v>
      </c>
      <c r="C4" s="12" t="s">
        <v>16</v>
      </c>
      <c r="D4" s="2" t="s">
        <v>10</v>
      </c>
      <c r="E4" s="3">
        <f>'[2]07分類帳'!G48</f>
        <v>0</v>
      </c>
      <c r="F4" s="4">
        <f>E4/E13</f>
        <v>0</v>
      </c>
      <c r="G4" s="3">
        <f>'[2]07分類帳'!G49</f>
        <v>0</v>
      </c>
      <c r="H4" s="4">
        <f>G4/G13</f>
        <v>0</v>
      </c>
    </row>
    <row r="5" spans="1:8" ht="25.5" customHeight="1">
      <c r="A5" s="2" t="s">
        <v>11</v>
      </c>
      <c r="B5" s="3">
        <f>'[2]07分類帳'!F52</f>
        <v>0</v>
      </c>
      <c r="C5" s="13"/>
      <c r="D5" s="2" t="s">
        <v>17</v>
      </c>
      <c r="E5" s="3">
        <f>'[2]07分類帳'!H48</f>
        <v>0</v>
      </c>
      <c r="F5" s="4">
        <f>E5/E13</f>
        <v>0</v>
      </c>
      <c r="G5" s="3">
        <f>'[2]07分類帳'!H49</f>
        <v>0</v>
      </c>
      <c r="H5" s="4">
        <f>G5/G13</f>
        <v>0</v>
      </c>
    </row>
    <row r="6" spans="1:8" ht="29.25" customHeight="1">
      <c r="A6" s="5" t="s">
        <v>12</v>
      </c>
      <c r="B6" s="3">
        <f>'[2]07分類帳'!G52</f>
        <v>0</v>
      </c>
      <c r="C6" s="13"/>
      <c r="D6" s="2" t="s">
        <v>13</v>
      </c>
      <c r="E6" s="3">
        <f>'[2]07分類帳'!I48</f>
        <v>0</v>
      </c>
      <c r="F6" s="4">
        <f>E6/E13</f>
        <v>0</v>
      </c>
      <c r="G6" s="3">
        <f>'[2]07分類帳'!I49</f>
        <v>0</v>
      </c>
      <c r="H6" s="4">
        <f>G6/G13</f>
        <v>0</v>
      </c>
    </row>
    <row r="7" spans="1:8" ht="32.25" customHeight="1">
      <c r="A7" s="6" t="s">
        <v>18</v>
      </c>
      <c r="B7" s="3">
        <f>'[2]07分類帳'!H52</f>
        <v>0</v>
      </c>
      <c r="C7" s="13"/>
      <c r="D7" s="2" t="s">
        <v>19</v>
      </c>
      <c r="E7" s="3">
        <f>'[2]07分類帳'!J48</f>
        <v>0</v>
      </c>
      <c r="F7" s="4">
        <f>E7/E13</f>
        <v>0</v>
      </c>
      <c r="G7" s="3">
        <f>'[2]07分類帳'!J49</f>
        <v>0</v>
      </c>
      <c r="H7" s="4">
        <f>G7/G13</f>
        <v>0</v>
      </c>
    </row>
    <row r="8" spans="1:8" ht="33" customHeight="1">
      <c r="A8" s="6" t="s">
        <v>20</v>
      </c>
      <c r="B8" s="3">
        <f>'[2]07分類帳'!I52</f>
        <v>0</v>
      </c>
      <c r="C8" s="13"/>
      <c r="D8" s="2" t="s">
        <v>21</v>
      </c>
      <c r="E8" s="3">
        <f>'[2]07分類帳'!K48</f>
        <v>4025</v>
      </c>
      <c r="F8" s="4">
        <f>E8/E13</f>
        <v>0.3360607831677382</v>
      </c>
      <c r="G8" s="3">
        <f>'[2]07分類帳'!K49</f>
        <v>4025</v>
      </c>
      <c r="H8" s="4">
        <f>G8/G13</f>
        <v>0.3360607831677382</v>
      </c>
    </row>
    <row r="9" spans="1:8" ht="32.25" customHeight="1">
      <c r="A9" s="6" t="s">
        <v>22</v>
      </c>
      <c r="B9" s="3">
        <f>'[2]07分類帳'!J52</f>
        <v>0</v>
      </c>
      <c r="C9" s="13"/>
      <c r="D9" s="2" t="s">
        <v>23</v>
      </c>
      <c r="E9" s="3">
        <f>'[2]07分類帳'!L48</f>
        <v>7952</v>
      </c>
      <c r="F9" s="4">
        <f>E9/E13</f>
        <v>0.6639392168322619</v>
      </c>
      <c r="G9" s="3">
        <f>'[2]07分類帳'!L49</f>
        <v>7952</v>
      </c>
      <c r="H9" s="4">
        <f>G9/G13</f>
        <v>0.6639392168322619</v>
      </c>
    </row>
    <row r="10" spans="1:8" ht="30" customHeight="1">
      <c r="A10" s="2" t="s">
        <v>24</v>
      </c>
      <c r="B10" s="3">
        <f>'[2]07分類帳'!K52</f>
        <v>2324</v>
      </c>
      <c r="C10" s="13"/>
      <c r="D10" s="2" t="s">
        <v>25</v>
      </c>
      <c r="E10" s="3">
        <f>'[2]07分類帳'!M48</f>
        <v>0</v>
      </c>
      <c r="F10" s="4">
        <f>E10/E13</f>
        <v>0</v>
      </c>
      <c r="G10" s="3">
        <f>'[2]07分類帳'!M49</f>
        <v>0</v>
      </c>
      <c r="H10" s="4">
        <f>G10/G13</f>
        <v>0</v>
      </c>
    </row>
    <row r="11" spans="1:8" ht="33.75" customHeight="1">
      <c r="A11" s="7" t="s">
        <v>26</v>
      </c>
      <c r="B11" s="3">
        <f>'[2]07分類帳'!L52</f>
        <v>0</v>
      </c>
      <c r="C11" s="13"/>
      <c r="D11" s="2" t="s">
        <v>27</v>
      </c>
      <c r="E11" s="3">
        <f>'[2]07分類帳'!N49</f>
        <v>0</v>
      </c>
      <c r="F11" s="4">
        <f>E11/E13</f>
        <v>0</v>
      </c>
      <c r="G11" s="3">
        <f>'[2]07分類帳'!N49</f>
        <v>0</v>
      </c>
      <c r="H11" s="4">
        <f>G11/(G13-G8)</f>
        <v>0</v>
      </c>
    </row>
    <row r="12" spans="1:8" ht="27.75" customHeight="1">
      <c r="A12" s="2"/>
      <c r="B12" s="3">
        <f>'[2]07分類帳'!M52</f>
        <v>0</v>
      </c>
      <c r="C12" s="9" t="s">
        <v>28</v>
      </c>
      <c r="D12" s="7"/>
      <c r="E12" s="3"/>
      <c r="F12" s="4"/>
      <c r="G12" s="3"/>
      <c r="H12" s="4"/>
    </row>
    <row r="13" spans="1:8" ht="27.75" customHeight="1">
      <c r="A13" s="2"/>
      <c r="B13" s="3">
        <f>'[2]07分類帳'!N52</f>
        <v>0</v>
      </c>
      <c r="C13" s="9"/>
      <c r="D13" s="2" t="s">
        <v>29</v>
      </c>
      <c r="E13" s="3">
        <f>SUM(E4:E12)</f>
        <v>11977</v>
      </c>
      <c r="F13" s="4">
        <f>E13/E13</f>
        <v>1</v>
      </c>
      <c r="G13" s="3">
        <f>SUM(G4:G12)</f>
        <v>11977</v>
      </c>
      <c r="H13" s="8">
        <f>G13/G13</f>
        <v>1</v>
      </c>
    </row>
    <row r="14" spans="1:8" ht="30.75" customHeight="1">
      <c r="A14" s="2" t="s">
        <v>30</v>
      </c>
      <c r="B14" s="3">
        <f>SUM(B5:B13)</f>
        <v>2324</v>
      </c>
      <c r="C14" s="9"/>
      <c r="D14" s="2" t="s">
        <v>31</v>
      </c>
      <c r="E14" s="3">
        <f>'[2]07分類帳'!P49</f>
        <v>121266</v>
      </c>
      <c r="F14" s="4"/>
      <c r="G14" s="3">
        <f>E14</f>
        <v>121266</v>
      </c>
      <c r="H14" s="19"/>
    </row>
    <row r="15" spans="1:8" ht="27.75" customHeight="1">
      <c r="A15" s="2" t="s">
        <v>32</v>
      </c>
      <c r="B15" s="3">
        <f>B14+B4</f>
        <v>133243</v>
      </c>
      <c r="C15" s="10"/>
      <c r="D15" s="2" t="s">
        <v>32</v>
      </c>
      <c r="E15" s="3">
        <f>E13+E14</f>
        <v>133243</v>
      </c>
      <c r="F15" s="8">
        <f>SUM(F4:F11)</f>
        <v>1</v>
      </c>
      <c r="G15" s="3">
        <f>G13+G14</f>
        <v>133243</v>
      </c>
      <c r="H15" s="8">
        <f>SUM(H4:H11)</f>
        <v>1</v>
      </c>
    </row>
    <row r="16" spans="1:8" ht="66.75" customHeight="1">
      <c r="A16" s="2" t="s">
        <v>33</v>
      </c>
      <c r="B16" s="20" t="s">
        <v>34</v>
      </c>
      <c r="C16" s="20"/>
      <c r="D16" s="20"/>
      <c r="E16" s="20"/>
      <c r="F16" s="20"/>
      <c r="G16" s="20"/>
      <c r="H16" s="20"/>
    </row>
    <row r="17" spans="1:8" ht="27" customHeight="1">
      <c r="A17" s="11" t="s">
        <v>35</v>
      </c>
      <c r="B17" s="11"/>
      <c r="C17" s="11"/>
      <c r="D17" s="11"/>
      <c r="E17" s="11"/>
      <c r="F17" s="11"/>
      <c r="G17" s="11"/>
      <c r="H17" s="11"/>
    </row>
  </sheetData>
  <sheetProtection/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</dc:creator>
  <cp:keywords/>
  <dc:description/>
  <cp:lastModifiedBy>asw7e</cp:lastModifiedBy>
  <dcterms:created xsi:type="dcterms:W3CDTF">2013-05-16T05:13:35Z</dcterms:created>
  <dcterms:modified xsi:type="dcterms:W3CDTF">2014-08-07T07:55:10Z</dcterms:modified>
  <cp:category/>
  <cp:version/>
  <cp:contentType/>
  <cp:contentStatus/>
</cp:coreProperties>
</file>