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<sst xmlns="http://schemas.openxmlformats.org/spreadsheetml/2006/main" count="39" uniqueCount="36">
  <si>
    <t>103年12月份學校午餐費收支結算表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</si>
  <si>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</si>
  <si>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</si>
  <si>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</si>
  <si>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</si>
  <si>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</si>
  <si>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</si>
  <si>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</si>
  <si>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</si>
  <si>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</si>
  <si>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</si>
  <si>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620 元
二、應收午餐費
      學  生  48 人
      教職員 14 人
      工  友  0人
      合  計  62人 共  38440 元
三、免收減收午餐費
       （1）全免及減收學生午餐費
             計 8人 4960 元          
       （2）全免工友午餐費
             計  0 人 0  元
         共計   0  人  0  元
四、本月未繳午餐費
          計    人       元
        （附繳納午餐費情形統計表）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</si>
  <si>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</si>
  <si>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</si>
  <si>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</si>
  <si>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</si>
  <si>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</si>
  <si>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</si>
  <si>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</si>
  <si>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</si>
  <si>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</si>
  <si>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小型偏遠學校午餐補助費</t>
  </si>
  <si>
    <t>燃料費(水電)</t>
  </si>
  <si>
    <t>其  他</t>
  </si>
  <si>
    <t>設備維護費</t>
  </si>
  <si>
    <t>午餐退費
收入減帳</t>
  </si>
  <si>
    <t>雜支</t>
  </si>
  <si>
    <t>利息</t>
  </si>
  <si>
    <t xml:space="preserve">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</si>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</sst>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15" applyNumberFormat="1" applyFont="1" applyBorder="1" applyAlignment="1">
      <alignment horizontal="center" vertical="center"/>
    </xf>
    <xf numFmtId="176" fontId="3" fillId="0" borderId="2" xfId="15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10" fontId="3" fillId="0" borderId="2" xfId="17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9" fontId="3" fillId="0" borderId="2" xfId="17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126;&#33288;&#30340;&#25991;&#20214;\&#21320;&#39184;&#20027;&#35336;\&#21320;&#39184;&#20027;&#35336;&#24115;&#21209;\103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1">
        <row r="1">
          <cell r="A1" t="str">
            <v>   嘉義縣鹿草鄉重寮國民小學</v>
          </cell>
        </row>
      </sheetData>
      <sheetData sheetId="12">
        <row r="4">
          <cell r="P4">
            <v>202913</v>
          </cell>
        </row>
        <row r="31">
          <cell r="G31">
            <v>9506</v>
          </cell>
          <cell r="H31">
            <v>23947</v>
          </cell>
          <cell r="I31">
            <v>4420</v>
          </cell>
          <cell r="J31">
            <v>0</v>
          </cell>
          <cell r="K31">
            <v>38917</v>
          </cell>
          <cell r="L31">
            <v>9055</v>
          </cell>
          <cell r="M31">
            <v>0</v>
          </cell>
          <cell r="N31">
            <v>0</v>
          </cell>
        </row>
        <row r="32">
          <cell r="G32">
            <v>41380</v>
          </cell>
          <cell r="H32">
            <v>49891</v>
          </cell>
          <cell r="I32">
            <v>4420</v>
          </cell>
          <cell r="J32">
            <v>620</v>
          </cell>
          <cell r="K32">
            <v>77363</v>
          </cell>
          <cell r="L32">
            <v>28431</v>
          </cell>
          <cell r="M32">
            <v>0</v>
          </cell>
          <cell r="N32">
            <v>7900</v>
          </cell>
          <cell r="P32">
            <v>152062</v>
          </cell>
        </row>
        <row r="35">
          <cell r="F35">
            <v>34720</v>
          </cell>
          <cell r="M35">
            <v>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7">
      <selection activeCell="K16" sqref="K16"/>
    </sheetView>
  </sheetViews>
  <sheetFormatPr defaultColWidth="9.00390625" defaultRowHeight="16.5"/>
  <cols>
    <col min="1" max="1" width="13.625" style="0" customWidth="1"/>
    <col min="2" max="2" width="10.125" style="0" customWidth="1"/>
    <col min="3" max="3" width="34.75390625" style="0" customWidth="1"/>
    <col min="4" max="4" width="12.50390625" style="0" customWidth="1"/>
    <col min="5" max="5" width="10.50390625" style="0" customWidth="1"/>
    <col min="6" max="6" width="10.75390625" style="0" customWidth="1"/>
    <col min="7" max="8" width="10.50390625" style="0" customWidth="1"/>
  </cols>
  <sheetData>
    <row r="1" spans="1:8" ht="25.5">
      <c r="A1" s="1" t="str">
        <f>'[1]11結算'!A1:C1</f>
        <v>   嘉義縣鹿草鄉重寮國民小學</v>
      </c>
      <c r="B1" s="1"/>
      <c r="C1" s="1"/>
      <c r="D1" s="2" t="s">
        <v>0</v>
      </c>
      <c r="E1" s="2"/>
      <c r="F1" s="2"/>
      <c r="G1" s="2"/>
      <c r="H1" s="2"/>
    </row>
    <row r="2" spans="1:8" ht="16.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</row>
    <row r="3" spans="1:8" ht="16.5">
      <c r="A3" s="4" t="s">
        <v>4</v>
      </c>
      <c r="B3" s="5" t="s">
        <v>5</v>
      </c>
      <c r="C3" s="4" t="s">
        <v>6</v>
      </c>
      <c r="D3" s="4" t="s">
        <v>7</v>
      </c>
      <c r="E3" s="5" t="s">
        <v>8</v>
      </c>
      <c r="F3" s="4" t="s">
        <v>9</v>
      </c>
      <c r="G3" s="5" t="s">
        <v>8</v>
      </c>
      <c r="H3" s="4" t="s">
        <v>9</v>
      </c>
    </row>
    <row r="4" spans="1:8" ht="24" customHeight="1">
      <c r="A4" s="4" t="s">
        <v>10</v>
      </c>
      <c r="B4" s="6">
        <f>'[1]12分類帳'!P4</f>
        <v>202913</v>
      </c>
      <c r="C4" s="7" t="s">
        <v>11</v>
      </c>
      <c r="D4" s="4" t="s">
        <v>12</v>
      </c>
      <c r="E4" s="6">
        <f>'[1]12分類帳'!G31</f>
        <v>9506</v>
      </c>
      <c r="F4" s="8">
        <f>E4/E13</f>
        <v>0.11073446327683616</v>
      </c>
      <c r="G4" s="6">
        <f>'[1]12分類帳'!G32</f>
        <v>41380</v>
      </c>
      <c r="H4" s="8">
        <f>G4/G13</f>
        <v>0.19704292754934408</v>
      </c>
    </row>
    <row r="5" spans="1:8" ht="21.75" customHeight="1">
      <c r="A5" s="4" t="s">
        <v>13</v>
      </c>
      <c r="B5" s="6">
        <f>'[1]12分類帳'!F35</f>
        <v>34720</v>
      </c>
      <c r="C5" s="9"/>
      <c r="D5" s="4" t="s">
        <v>14</v>
      </c>
      <c r="E5" s="6">
        <f>'[1]12分類帳'!H31</f>
        <v>23947</v>
      </c>
      <c r="F5" s="8">
        <f>E5/E13</f>
        <v>0.27895625837264837</v>
      </c>
      <c r="G5" s="6">
        <f>'[1]12分類帳'!H32</f>
        <v>49891</v>
      </c>
      <c r="H5" s="8">
        <f>G5/G13</f>
        <v>0.23757053403490394</v>
      </c>
    </row>
    <row r="6" spans="1:8" ht="42.75">
      <c r="A6" s="10" t="s">
        <v>15</v>
      </c>
      <c r="B6" s="6">
        <f>'[1]12分類帳'!G35</f>
        <v>0</v>
      </c>
      <c r="C6" s="9"/>
      <c r="D6" s="4" t="s">
        <v>16</v>
      </c>
      <c r="E6" s="6">
        <f>'[1]12分類帳'!I31</f>
        <v>4420</v>
      </c>
      <c r="F6" s="8">
        <f>E6/E13</f>
        <v>0.05148814724212243</v>
      </c>
      <c r="G6" s="6">
        <f>'[1]12分類帳'!I32</f>
        <v>4420</v>
      </c>
      <c r="H6" s="8">
        <f>G6/G13</f>
        <v>0.02104711792576367</v>
      </c>
    </row>
    <row r="7" spans="1:8" ht="47.25">
      <c r="A7" s="11" t="s">
        <v>17</v>
      </c>
      <c r="B7" s="6">
        <f>'[1]12分類帳'!H35</f>
        <v>0</v>
      </c>
      <c r="C7" s="9"/>
      <c r="D7" s="4" t="s">
        <v>18</v>
      </c>
      <c r="E7" s="6">
        <f>'[1]12分類帳'!J31</f>
        <v>0</v>
      </c>
      <c r="F7" s="8">
        <f>E7/E13</f>
        <v>0</v>
      </c>
      <c r="G7" s="6">
        <f>'[1]12分類帳'!J32</f>
        <v>620</v>
      </c>
      <c r="H7" s="8">
        <f>G7/G13</f>
        <v>0.0029523106592700176</v>
      </c>
    </row>
    <row r="8" spans="1:8" ht="31.5">
      <c r="A8" s="11" t="s">
        <v>19</v>
      </c>
      <c r="B8" s="6">
        <f>'[1]12分類帳'!I35</f>
        <v>0</v>
      </c>
      <c r="C8" s="9"/>
      <c r="D8" s="4" t="s">
        <v>20</v>
      </c>
      <c r="E8" s="6">
        <f>'[1]12分類帳'!K31</f>
        <v>38917</v>
      </c>
      <c r="F8" s="8">
        <f>E8/E13</f>
        <v>0.4533403226745879</v>
      </c>
      <c r="G8" s="6">
        <f>'[1]12分類帳'!K32</f>
        <v>77363</v>
      </c>
      <c r="H8" s="8">
        <f>G8/G13</f>
        <v>0.3683864669888812</v>
      </c>
    </row>
    <row r="9" spans="1:8" ht="47.25">
      <c r="A9" s="11" t="s">
        <v>21</v>
      </c>
      <c r="B9" s="6">
        <f>'[1]12分類帳'!J35</f>
        <v>0</v>
      </c>
      <c r="C9" s="9"/>
      <c r="D9" s="4" t="s">
        <v>22</v>
      </c>
      <c r="E9" s="6">
        <f>'[1]12分類帳'!L31</f>
        <v>9055</v>
      </c>
      <c r="F9" s="8">
        <f>E9/E13</f>
        <v>0.10548080843380511</v>
      </c>
      <c r="G9" s="6">
        <f>'[1]12分類帳'!L32</f>
        <v>28431</v>
      </c>
      <c r="H9" s="8">
        <f>G9/G13</f>
        <v>0.13538249089307397</v>
      </c>
    </row>
    <row r="10" spans="1:8" ht="16.5">
      <c r="A10" s="4" t="s">
        <v>23</v>
      </c>
      <c r="B10" s="6">
        <f>'[1]12分類帳'!K35</f>
        <v>0</v>
      </c>
      <c r="C10" s="9"/>
      <c r="D10" s="4" t="s">
        <v>24</v>
      </c>
      <c r="E10" s="6">
        <f>'[1]12分類帳'!M31</f>
        <v>0</v>
      </c>
      <c r="F10" s="8">
        <f>E10/E13</f>
        <v>0</v>
      </c>
      <c r="G10" s="6">
        <f>'[1]12分類帳'!M32</f>
        <v>0</v>
      </c>
      <c r="H10" s="8">
        <f>G10/G13</f>
        <v>0</v>
      </c>
    </row>
    <row r="11" spans="1:8" ht="33">
      <c r="A11" s="12" t="s">
        <v>25</v>
      </c>
      <c r="B11" s="6">
        <f>'[1]12分類帳'!L35</f>
        <v>0</v>
      </c>
      <c r="C11" s="9"/>
      <c r="D11" s="4" t="s">
        <v>26</v>
      </c>
      <c r="E11" s="6">
        <f>'[1]12分類帳'!N31</f>
        <v>0</v>
      </c>
      <c r="F11" s="8">
        <f>E11/E13</f>
        <v>0</v>
      </c>
      <c r="G11" s="6">
        <f>'[1]12分類帳'!N32</f>
        <v>7900</v>
      </c>
      <c r="H11" s="8">
        <f>G11/G13</f>
        <v>0.037618151948763126</v>
      </c>
    </row>
    <row r="12" spans="1:8" ht="16.5">
      <c r="A12" s="4" t="s">
        <v>27</v>
      </c>
      <c r="B12" s="6">
        <f>'[1]12分類帳'!M35</f>
        <v>274</v>
      </c>
      <c r="C12" s="13" t="s">
        <v>28</v>
      </c>
      <c r="D12" s="12"/>
      <c r="E12" s="6"/>
      <c r="F12" s="8"/>
      <c r="G12" s="6"/>
      <c r="H12" s="8"/>
    </row>
    <row r="13" spans="1:8" ht="16.5">
      <c r="A13" s="4"/>
      <c r="B13" s="6">
        <f>'[1]12分類帳'!N35</f>
        <v>0</v>
      </c>
      <c r="C13" s="13"/>
      <c r="D13" s="4" t="s">
        <v>29</v>
      </c>
      <c r="E13" s="6">
        <f>SUM(E4:E12)</f>
        <v>85845</v>
      </c>
      <c r="F13" s="8">
        <f>E13/E13</f>
        <v>1</v>
      </c>
      <c r="G13" s="6">
        <f>SUM(G4:G12)</f>
        <v>210005</v>
      </c>
      <c r="H13" s="14">
        <f>G13/G13</f>
        <v>1</v>
      </c>
    </row>
    <row r="14" spans="1:8" ht="16.5">
      <c r="A14" s="4" t="s">
        <v>30</v>
      </c>
      <c r="B14" s="6">
        <f>SUM(B5:B12)</f>
        <v>34994</v>
      </c>
      <c r="C14" s="13"/>
      <c r="D14" s="4" t="s">
        <v>31</v>
      </c>
      <c r="E14" s="6">
        <f>'[1]12分類帳'!P32</f>
        <v>152062</v>
      </c>
      <c r="F14" s="8"/>
      <c r="G14" s="6">
        <f>E14</f>
        <v>152062</v>
      </c>
      <c r="H14" s="15"/>
    </row>
    <row r="15" spans="1:8" ht="16.5">
      <c r="A15" s="4" t="s">
        <v>32</v>
      </c>
      <c r="B15" s="6">
        <f>B14+B4</f>
        <v>237907</v>
      </c>
      <c r="C15" s="16"/>
      <c r="D15" s="4" t="s">
        <v>32</v>
      </c>
      <c r="E15" s="6">
        <f>E13+E14</f>
        <v>237907</v>
      </c>
      <c r="F15" s="14">
        <f>SUM(F4:F11)</f>
        <v>1</v>
      </c>
      <c r="G15" s="6">
        <f>G13+G14</f>
        <v>362067</v>
      </c>
      <c r="H15" s="14">
        <f>SUM(H4:H11)</f>
        <v>1</v>
      </c>
    </row>
    <row r="16" spans="1:8" ht="37.5" customHeight="1">
      <c r="A16" s="4" t="s">
        <v>33</v>
      </c>
      <c r="B16" s="17" t="s">
        <v>34</v>
      </c>
      <c r="C16" s="17"/>
      <c r="D16" s="17"/>
      <c r="E16" s="17"/>
      <c r="F16" s="17"/>
      <c r="G16" s="17"/>
      <c r="H16" s="17"/>
    </row>
    <row r="17" spans="1:8" ht="16.5">
      <c r="A17" s="18" t="s">
        <v>35</v>
      </c>
      <c r="B17" s="18"/>
      <c r="C17" s="18"/>
      <c r="D17" s="18"/>
      <c r="E17" s="18"/>
      <c r="F17" s="18"/>
      <c r="G17" s="18"/>
      <c r="H17" s="18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dcterms:created xsi:type="dcterms:W3CDTF">2014-12-30T13:34:42Z</dcterms:created>
  <dcterms:modified xsi:type="dcterms:W3CDTF">2014-12-30T13:37:10Z</dcterms:modified>
  <cp:category/>
  <cp:version/>
  <cp:contentType/>
  <cp:contentStatus/>
</cp:coreProperties>
</file>